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опущения" sheetId="1" state="visible" r:id="rId1"/>
    <sheet xmlns:r="http://schemas.openxmlformats.org/officeDocument/2006/relationships" name="Расчёт" sheetId="2" state="visible" r:id="rId2"/>
    <sheet xmlns:r="http://schemas.openxmlformats.org/officeDocument/2006/relationships" name="Варианты периода" sheetId="3" state="visible" r:id="rId3"/>
    <sheet xmlns:r="http://schemas.openxmlformats.org/officeDocument/2006/relationships" name="График оплат" sheetId="4" state="visible" r:id="rId4"/>
    <sheet xmlns:r="http://schemas.openxmlformats.org/officeDocument/2006/relationships" name="Источник" sheetId="5" state="visible" r:id="rId5"/>
  </sheets>
  <definedNames>
    <definedName name="_xlnm._FilterDatabase" localSheetId="1" hidden="1">'Расчёт'!$A$4:$I$6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.MM.YYYY"/>
    <numFmt numFmtId="166" formatCode="# ##0"/>
  </numFmts>
  <fonts count="4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3" borderId="1" pivotButton="0" quotePrefix="0" xfId="0"/>
    <xf numFmtId="0" fontId="0" fillId="0" borderId="1" applyAlignment="1" pivotButton="0" quotePrefix="0" xfId="0">
      <alignment wrapText="1"/>
    </xf>
    <xf numFmtId="165" fontId="0" fillId="3" borderId="1" pivotButton="0" quotePrefix="0" xfId="0"/>
    <xf numFmtId="0" fontId="3" fillId="4" borderId="1" pivotButton="0" quotePrefix="0" xfId="0"/>
    <xf numFmtId="166" fontId="0" fillId="0" borderId="1" pivotButton="0" quotePrefix="0" xfId="0"/>
    <xf numFmtId="166" fontId="3" fillId="4" borderId="1" pivotButton="0" quotePrefix="0" xfId="0"/>
    <xf numFmtId="0" fontId="3" fillId="4" borderId="1" applyAlignment="1" pivotButton="0" quotePrefix="0" xfId="0">
      <alignment wrapText="1"/>
    </xf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  <col width="62" customWidth="1" min="3" max="3"/>
  </cols>
  <sheetData>
    <row r="1">
      <c r="A1" s="1" t="inlineStr">
        <is>
          <t>ВХОДНЫЕ ДАННЫЕ (жёлтые ячейки — редактируются, всё остальное считается формулами)</t>
        </is>
      </c>
    </row>
    <row r="3">
      <c r="A3" s="2" t="inlineStr">
        <is>
          <t>Параметр</t>
        </is>
      </c>
      <c r="B3" s="2" t="inlineStr">
        <is>
          <t>Значение</t>
        </is>
      </c>
      <c r="C3" s="2" t="inlineStr">
        <is>
          <t>Источник</t>
        </is>
      </c>
    </row>
    <row r="4">
      <c r="A4" s="3" t="inlineStr">
        <is>
          <t>Цена Professional License, EUR/мес</t>
        </is>
      </c>
      <c r="B4" s="4" t="n">
        <v>55</v>
      </c>
      <c r="C4" s="5" t="inlineStr">
        <is>
          <t>Расчет лицензий.xlsx, лист CLOUD, C3</t>
        </is>
      </c>
    </row>
    <row r="5">
      <c r="A5" s="3" t="inlineStr">
        <is>
          <t>Количество Professional License, шт</t>
        </is>
      </c>
      <c r="B5" s="4" t="n">
        <v>1</v>
      </c>
      <c r="C5" s="5" t="inlineStr">
        <is>
          <t>Расчет лицензий.xlsx, лист CLOUD, D3</t>
        </is>
      </c>
    </row>
    <row r="6">
      <c r="A6" s="3" t="inlineStr">
        <is>
          <t>Цена Limited License, EUR/мес</t>
        </is>
      </c>
      <c r="B6" s="4" t="n">
        <v>28</v>
      </c>
      <c r="C6" s="5" t="inlineStr">
        <is>
          <t>Расчет лицензий.xlsx, лист CLOUD, C4</t>
        </is>
      </c>
    </row>
    <row r="7">
      <c r="A7" s="3" t="inlineStr">
        <is>
          <t>Количество Limited License, шт</t>
        </is>
      </c>
      <c r="B7" s="4" t="n">
        <v>1</v>
      </c>
      <c r="C7" s="5" t="inlineStr">
        <is>
          <t>Расчет лицензий.xlsx, лист CLOUD, D4</t>
        </is>
      </c>
    </row>
    <row r="8">
      <c r="A8" s="3" t="inlineStr">
        <is>
          <t>Курс EUR/сум</t>
        </is>
      </c>
      <c r="B8" s="4" t="n">
        <v>15100</v>
      </c>
      <c r="C8" s="5" t="inlineStr">
        <is>
          <t>Расчет лицензий.xlsx, лист CLOUD, G3 и G4</t>
        </is>
      </c>
    </row>
    <row r="9">
      <c r="A9" s="3" t="inlineStr">
        <is>
          <t>Месяцев в году (база листа CLOUD)</t>
        </is>
      </c>
      <c r="B9" s="4" t="n">
        <v>12</v>
      </c>
      <c r="C9" s="5" t="inlineStr">
        <is>
          <t>Расчет лицензий.xlsx, лист CLOUD, F3 и F4</t>
        </is>
      </c>
    </row>
    <row r="10">
      <c r="A10" s="3" t="inlineStr">
        <is>
          <t>Дата начала периода</t>
        </is>
      </c>
      <c r="B10" s="6" t="n">
        <v>46213</v>
      </c>
      <c r="C10" s="5" t="inlineStr">
        <is>
          <t>Задание куратора: «с 10/07/2026»</t>
        </is>
      </c>
    </row>
    <row r="11">
      <c r="A11" s="3" t="inlineStr">
        <is>
          <t>Дата окончания периода</t>
        </is>
      </c>
      <c r="B11" s="6" t="n">
        <v>46465</v>
      </c>
      <c r="C11" s="5" t="inlineStr">
        <is>
          <t>ДОПУЩЕНИЕ: в задании «19/03/2026» — конец раньше начала, принят 2027 год</t>
        </is>
      </c>
    </row>
    <row r="12">
      <c r="A12" s="3" t="inlineStr">
        <is>
          <t>База дней в году</t>
        </is>
      </c>
      <c r="B12" s="4" t="n">
        <v>365</v>
      </c>
      <c r="C12" s="5" t="inlineStr">
        <is>
          <t>Метод расчёта варианта A</t>
        </is>
      </c>
    </row>
    <row r="14">
      <c r="A14" s="3" t="inlineStr">
        <is>
          <t>Календарных дней в периоде (включительно)</t>
        </is>
      </c>
      <c r="B14" s="7">
        <f>B11-B10+1</f>
        <v/>
      </c>
      <c r="C14" s="3" t="inlineStr">
        <is>
          <t>Формула: дата окончания − дата начала + 1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5" customWidth="1" min="1" max="1"/>
    <col width="40" customWidth="1" min="2" max="2"/>
    <col width="13" customWidth="1" min="3" max="3"/>
    <col width="11" customWidth="1" min="4" max="4"/>
    <col width="14" customWidth="1" min="5" max="5"/>
    <col width="7" customWidth="1" min="6" max="6"/>
    <col width="9" customWidth="1" min="7" max="7"/>
    <col width="20" customWidth="1" min="8" max="8"/>
    <col width="24" customWidth="1" min="9" max="9"/>
  </cols>
  <sheetData>
    <row r="1">
      <c r="A1" s="1" t="inlineStr">
        <is>
          <t>РАСЧЁТ СТОИМОСТИ ОБЛАЧНЫХ ЛИЦЕНЗИЙ SAP BUSINESS ONE</t>
        </is>
      </c>
    </row>
    <row r="2">
      <c r="A2" t="inlineStr">
        <is>
          <t>Договор № 0209/2026CL, период с 10.07.2026 по 19.03.2027 (ЧЕРНОВИК)</t>
        </is>
      </c>
    </row>
    <row r="4">
      <c r="A4" s="2" t="inlineStr">
        <is>
          <t>№</t>
        </is>
      </c>
      <c r="B4" s="2" t="inlineStr">
        <is>
          <t>Тип лицензии</t>
        </is>
      </c>
      <c r="C4" s="2" t="inlineStr">
        <is>
          <t>Цена EUR/мес</t>
        </is>
      </c>
      <c r="D4" s="2" t="inlineStr">
        <is>
          <t>Кол-во, шт</t>
        </is>
      </c>
      <c r="E4" s="2" t="inlineStr">
        <is>
          <t>Сумма EUR/мес</t>
        </is>
      </c>
      <c r="F4" s="2" t="inlineStr">
        <is>
          <t>Мес.</t>
        </is>
      </c>
      <c r="G4" s="2" t="inlineStr">
        <is>
          <t>Курс</t>
        </is>
      </c>
      <c r="H4" s="2" t="inlineStr">
        <is>
          <t>Сумма за 12 мес, сум</t>
        </is>
      </c>
      <c r="I4" s="2" t="inlineStr">
        <is>
          <t>Сумма за период (вариант A), сум</t>
        </is>
      </c>
    </row>
    <row r="5">
      <c r="A5" s="3" t="n">
        <v>1</v>
      </c>
      <c r="B5" s="3" t="inlineStr">
        <is>
          <t>Professional License</t>
        </is>
      </c>
      <c r="C5" s="3">
        <f>Допущения!B4</f>
        <v/>
      </c>
      <c r="D5" s="3">
        <f>Допущения!B5</f>
        <v/>
      </c>
      <c r="E5" s="3">
        <f>C5*D5</f>
        <v/>
      </c>
      <c r="F5" s="3">
        <f>Допущения!$B$9</f>
        <v/>
      </c>
      <c r="G5" s="3">
        <f>Допущения!$B$8</f>
        <v/>
      </c>
      <c r="H5" s="8">
        <f>E5*F5*G5</f>
        <v/>
      </c>
      <c r="I5" s="8">
        <f>ROUND(H5*Допущения!$B$14/Допущения!$B$12,0)</f>
        <v/>
      </c>
    </row>
    <row r="6">
      <c r="A6" s="3" t="n">
        <v>2</v>
      </c>
      <c r="B6" s="3" t="inlineStr">
        <is>
          <t>Limited License (CRM/Logistics/Finance)</t>
        </is>
      </c>
      <c r="C6" s="3">
        <f>Допущения!B6</f>
        <v/>
      </c>
      <c r="D6" s="3">
        <f>Допущения!B7</f>
        <v/>
      </c>
      <c r="E6" s="3">
        <f>C6*D6</f>
        <v/>
      </c>
      <c r="F6" s="3">
        <f>Допущения!$B$9</f>
        <v/>
      </c>
      <c r="G6" s="3">
        <f>Допущения!$B$8</f>
        <v/>
      </c>
      <c r="H6" s="8">
        <f>E6*F6*G6</f>
        <v/>
      </c>
      <c r="I6" s="8">
        <f>ROUND(H6*Допущения!$B$14/Допущения!$B$12,0)</f>
        <v/>
      </c>
    </row>
    <row r="7">
      <c r="B7" s="7" t="inlineStr">
        <is>
          <t>ИТОГО</t>
        </is>
      </c>
      <c r="E7" s="7">
        <f>SUM(E5:E6)</f>
        <v/>
      </c>
      <c r="H7" s="9">
        <f>SUM(H5:H6)</f>
        <v/>
      </c>
      <c r="I7" s="9">
        <f>SUM(I5:I6)</f>
        <v/>
      </c>
    </row>
    <row r="9">
      <c r="B9" t="inlineStr">
        <is>
          <t>Контроль: «Сумма за 12 мес» должна совпадать с листом CLOUD, H5 = 15 039 600 сум</t>
        </is>
      </c>
    </row>
    <row r="10">
      <c r="B10" t="inlineStr">
        <is>
          <t>Контроль методики: по договору 0207/2025CL Limited 28 EUR × 12 мес × 15 000 = 5 040 000 сум — совпало с суммой того договора</t>
        </is>
      </c>
    </row>
  </sheetData>
  <autoFilter ref="A4:I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0" customWidth="1" min="1" max="1"/>
    <col width="60" customWidth="1" min="2" max="2"/>
    <col width="20" customWidth="1" min="3" max="3"/>
    <col width="20" customWidth="1" min="4" max="4"/>
    <col width="22" customWidth="1" min="5" max="5"/>
  </cols>
  <sheetData>
    <row r="1">
      <c r="A1" s="1" t="inlineStr">
        <is>
          <t>ПЕРИОД НЕ РАВЕН ГОДУ — ТРИ СПОСОБА СЧЁТА. Выбор способа за куратором.</t>
        </is>
      </c>
    </row>
    <row r="3">
      <c r="A3" s="2" t="inlineStr">
        <is>
          <t>Вариант</t>
        </is>
      </c>
      <c r="B3" s="2" t="inlineStr">
        <is>
          <t>Способ</t>
        </is>
      </c>
      <c r="C3" s="2" t="inlineStr">
        <is>
          <t>Professional, сум</t>
        </is>
      </c>
      <c r="D3" s="2" t="inlineStr">
        <is>
          <t>Limited, сум</t>
        </is>
      </c>
      <c r="E3" s="2" t="inlineStr">
        <is>
          <t>ИТОГО за период, сум</t>
        </is>
      </c>
    </row>
    <row r="4">
      <c r="A4" s="7" t="inlineStr">
        <is>
          <t>A</t>
        </is>
      </c>
      <c r="B4" s="10" t="inlineStr">
        <is>
          <t>Пропорционально календарным дням (253 дн. / 365)</t>
        </is>
      </c>
      <c r="C4" s="9">
        <f>Расчёт!I5</f>
        <v/>
      </c>
      <c r="D4" s="9">
        <f>Расчёт!I6</f>
        <v/>
      </c>
      <c r="E4" s="9">
        <f>SUM(C4:D4)</f>
        <v/>
      </c>
    </row>
    <row r="5">
      <c r="A5" s="3" t="inlineStr">
        <is>
          <t>B</t>
        </is>
      </c>
      <c r="B5" s="5" t="inlineStr">
        <is>
          <t>8 полных месяцев (10.07.2026–09.03.2027), остаток 10 дн. не оплачивается</t>
        </is>
      </c>
      <c r="C5" s="8">
        <f>ROUND(Расчёт!C5*Расчёт!D5*8*Допущения!$B$8,0)</f>
        <v/>
      </c>
      <c r="D5" s="8">
        <f>ROUND(Расчёт!C6*Расчёт!D6*8*Допущения!$B$8,0)</f>
        <v/>
      </c>
      <c r="E5" s="8">
        <f>SUM(C5:D5)</f>
        <v/>
      </c>
    </row>
    <row r="6">
      <c r="A6" s="3" t="inlineStr">
        <is>
          <t>C</t>
        </is>
      </c>
      <c r="B6" s="5" t="inlineStr">
        <is>
          <t>9 месяцев (начатый месяц считается полным)</t>
        </is>
      </c>
      <c r="C6" s="8">
        <f>ROUND(Расчёт!C5*Расчёт!D5*9*Допущения!$B$8,0)</f>
        <v/>
      </c>
      <c r="D6" s="8">
        <f>ROUND(Расчёт!C6*Расчёт!D6*9*Допущения!$B$8,0)</f>
        <v/>
      </c>
      <c r="E6" s="8">
        <f>SUM(C6:D6)</f>
        <v/>
      </c>
    </row>
    <row r="8">
      <c r="A8" t="inlineStr">
        <is>
          <t>В договор № 0209/2026CL подставлен вариант A. Смена варианта = замена суммы в п. 2.1, Приложении № 1 и Приложении №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8" customWidth="1" min="3" max="3"/>
    <col width="46" customWidth="1" min="4" max="4"/>
  </cols>
  <sheetData>
    <row r="1">
      <c r="A1" s="1" t="inlineStr">
        <is>
          <t>ПРИЛОЖЕНИЕ № 2 — ГРАФИК ОПЛАТ (черновик, схема траншей взята из договора-образца 0207/2025CL)</t>
        </is>
      </c>
    </row>
    <row r="3">
      <c r="A3" s="2" t="inlineStr">
        <is>
          <t>№</t>
        </is>
      </c>
      <c r="B3" s="2" t="inlineStr">
        <is>
          <t>Описание</t>
        </is>
      </c>
      <c r="C3" s="2" t="inlineStr">
        <is>
          <t>Сумма, сум</t>
        </is>
      </c>
      <c r="D3" s="2" t="inlineStr">
        <is>
          <t>Срок</t>
        </is>
      </c>
    </row>
    <row r="4">
      <c r="A4" s="3" t="n">
        <v>1</v>
      </c>
      <c r="B4" s="3" t="inlineStr">
        <is>
          <t>Транш-1</t>
        </is>
      </c>
      <c r="C4" s="8" t="n">
        <v>3474903</v>
      </c>
      <c r="D4" s="3" t="inlineStr">
        <is>
          <t>В течении 3 дней со дня подписания договора</t>
        </is>
      </c>
    </row>
    <row r="5">
      <c r="A5" s="3" t="n">
        <v>2</v>
      </c>
      <c r="B5" s="3" t="inlineStr">
        <is>
          <t>Транш-2</t>
        </is>
      </c>
      <c r="C5" s="8" t="n">
        <v>3474903</v>
      </c>
      <c r="D5" s="3" t="inlineStr">
        <is>
          <t>До 10.10.2026г</t>
        </is>
      </c>
    </row>
    <row r="6">
      <c r="A6" s="3" t="n">
        <v>3</v>
      </c>
      <c r="B6" s="3" t="inlineStr">
        <is>
          <t>Транш-3</t>
        </is>
      </c>
      <c r="C6" s="8" t="n">
        <v>3474903</v>
      </c>
      <c r="D6" s="3" t="inlineStr">
        <is>
          <t>До 10.01.2027г</t>
        </is>
      </c>
    </row>
    <row r="7">
      <c r="B7" s="7" t="inlineStr">
        <is>
          <t>Итого:</t>
        </is>
      </c>
      <c r="C7" s="9">
        <f>SUM(C4:C6)</f>
        <v/>
      </c>
    </row>
    <row r="8">
      <c r="B8" t="inlineStr">
        <is>
          <t>Контроль: итог графика должен совпадать с «Варианты периода», вариант A</t>
        </is>
      </c>
    </row>
    <row r="9">
      <c r="B9" t="inlineStr">
        <is>
          <t>Сумма договора (вариант A):</t>
        </is>
      </c>
      <c r="C9" s="11">
        <f>'Варианты периода'!E4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  <col width="64" customWidth="1" min="3" max="3"/>
  </cols>
  <sheetData>
    <row r="1">
      <c r="A1" s="2" t="inlineStr">
        <is>
          <t>Показатель</t>
        </is>
      </c>
      <c r="B1" s="2" t="inlineStr">
        <is>
          <t>Значение</t>
        </is>
      </c>
      <c r="C1" s="2" t="inlineStr">
        <is>
          <t>Файл / лист / ячейка</t>
        </is>
      </c>
    </row>
    <row r="2">
      <c r="A2" s="3" t="inlineStr">
        <is>
          <t>Цена Professional License, EUR/мес</t>
        </is>
      </c>
      <c r="B2" s="3" t="n">
        <v>55</v>
      </c>
      <c r="C2" s="5" t="inlineStr">
        <is>
          <t>input/Расчет лицензий.xlsx → лист CLOUD → C3</t>
        </is>
      </c>
    </row>
    <row r="3">
      <c r="A3" s="3" t="inlineStr">
        <is>
          <t>Кол-во Professional License, шт</t>
        </is>
      </c>
      <c r="B3" s="3" t="n">
        <v>1</v>
      </c>
      <c r="C3" s="5" t="inlineStr">
        <is>
          <t>input/Расчет лицензий.xlsx → лист CLOUD → D3</t>
        </is>
      </c>
    </row>
    <row r="4">
      <c r="A4" s="3" t="inlineStr">
        <is>
          <t>Цена Limited License, EUR/мес</t>
        </is>
      </c>
      <c r="B4" s="3" t="n">
        <v>28</v>
      </c>
      <c r="C4" s="5" t="inlineStr">
        <is>
          <t>input/Расчет лицензий.xlsx → лист CLOUD → C4</t>
        </is>
      </c>
    </row>
    <row r="5">
      <c r="A5" s="3" t="inlineStr">
        <is>
          <t>Кол-во Limited License, шт</t>
        </is>
      </c>
      <c r="B5" s="3" t="n">
        <v>1</v>
      </c>
      <c r="C5" s="5" t="inlineStr">
        <is>
          <t>input/Расчет лицензий.xlsx → лист CLOUD → D4</t>
        </is>
      </c>
    </row>
    <row r="6">
      <c r="A6" s="3" t="inlineStr">
        <is>
          <t>Курс EUR/сум</t>
        </is>
      </c>
      <c r="B6" s="3" t="n">
        <v>15100</v>
      </c>
      <c r="C6" s="5" t="inlineStr">
        <is>
          <t>input/Расчет лицензий.xlsx → лист CLOUD → G3, G4</t>
        </is>
      </c>
    </row>
    <row r="7">
      <c r="A7" s="3" t="inlineStr">
        <is>
          <t>Месяцев в году</t>
        </is>
      </c>
      <c r="B7" s="3" t="n">
        <v>12</v>
      </c>
      <c r="C7" s="5" t="inlineStr">
        <is>
          <t>input/Расчет лицензий.xlsx → лист CLOUD → F3, F4</t>
        </is>
      </c>
    </row>
    <row r="8">
      <c r="A8" s="3" t="inlineStr">
        <is>
          <t>Сумма за 12 мес, сум</t>
        </is>
      </c>
      <c r="B8" s="3" t="n">
        <v>15039600</v>
      </c>
      <c r="C8" s="5" t="inlineStr">
        <is>
          <t>input/Расчет лицензий.xlsx → лист CLOUD → H5</t>
        </is>
      </c>
    </row>
    <row r="9">
      <c r="A9" s="3" t="inlineStr">
        <is>
          <t>Сумма за 1 квартал, сум</t>
        </is>
      </c>
      <c r="B9" s="3" t="n">
        <v>3759900</v>
      </c>
      <c r="C9" s="5" t="inlineStr">
        <is>
          <t>input/Расчет лицензий.xlsx → лист CLOUD → I5</t>
        </is>
      </c>
    </row>
    <row r="10">
      <c r="A10" s="3" t="inlineStr">
        <is>
          <t>Номер нового договора</t>
        </is>
      </c>
      <c r="B10" s="3" t="inlineStr">
        <is>
          <t>0209/2026CL</t>
        </is>
      </c>
      <c r="C10" s="5" t="inlineStr">
        <is>
          <t>Задание куратора</t>
        </is>
      </c>
    </row>
    <row r="11">
      <c r="A11" s="3" t="inlineStr">
        <is>
          <t>Дата начала периода</t>
        </is>
      </c>
      <c r="B11" s="3" t="inlineStr">
        <is>
          <t>10.07.2026</t>
        </is>
      </c>
      <c r="C11" s="5" t="inlineStr">
        <is>
          <t>Задание куратора</t>
        </is>
      </c>
    </row>
    <row r="12">
      <c r="A12" s="3" t="inlineStr">
        <is>
          <t>Дата окончания периода</t>
        </is>
      </c>
      <c r="B12" s="3" t="inlineStr">
        <is>
          <t>19.03.2027</t>
        </is>
      </c>
      <c r="C12" s="5" t="inlineStr">
        <is>
          <t>ДОПУЩЕНИЕ: в задании «19/03/2026»</t>
        </is>
      </c>
    </row>
    <row r="13">
      <c r="A13" s="3" t="inlineStr">
        <is>
          <t>Заказчик</t>
        </is>
      </c>
      <c r="B13" s="3" t="inlineStr">
        <is>
          <t>ООО «BIG BAG SALE»</t>
        </is>
      </c>
      <c r="C13" s="5" t="inlineStr">
        <is>
          <t>input/Эркин шаклдаги ҳужжат_0207_2025CL.pdf, стр. 1–2</t>
        </is>
      </c>
    </row>
    <row r="14">
      <c r="A14" s="3" t="inlineStr">
        <is>
          <t>ИНН (СТИР) заказчика</t>
        </is>
      </c>
      <c r="B14" s="3" t="inlineStr">
        <is>
          <t>309998397</t>
        </is>
      </c>
      <c r="C14" s="5" t="inlineStr">
        <is>
          <t>input/…0207_2025CL.pdf, стр. 1 и стр. 7</t>
        </is>
      </c>
    </row>
    <row r="15">
      <c r="A15" s="3" t="inlineStr">
        <is>
          <t>Адрес заказчика</t>
        </is>
      </c>
      <c r="B15" s="3" t="inlineStr">
        <is>
          <t>Baxor MFY, Toshkent shoh ko'chasi, 77-uy</t>
        </is>
      </c>
      <c r="C15" s="5" t="inlineStr">
        <is>
          <t>input/…0207_2025CL.pdf, стр. 1</t>
        </is>
      </c>
    </row>
    <row r="16">
      <c r="A16" s="3" t="inlineStr">
        <is>
          <t>Реквизиты исполнителя</t>
        </is>
      </c>
      <c r="B16" s="3" t="inlineStr">
        <is>
          <t>ABC MCHJ, ИНН 304132781</t>
        </is>
      </c>
      <c r="C16" s="5" t="inlineStr">
        <is>
          <t>input/CLOUD license.docx, таблица подписей (версия 2026 г.)</t>
        </is>
      </c>
    </row>
    <row r="17">
      <c r="A17" s="3" t="inlineStr">
        <is>
          <t>Структура и формулировки договора</t>
        </is>
      </c>
      <c r="B17" s="3" t="inlineStr">
        <is>
          <t>разделы 1–12, Прил. 1–2</t>
        </is>
      </c>
      <c r="C17" s="5" t="inlineStr">
        <is>
          <t>input/CLOUD license.docx (№ 0607/2026CL) и input/…0207_2025CL.pdf</t>
        </is>
      </c>
    </row>
    <row r="18">
      <c r="A18" s="3" t="inlineStr">
        <is>
          <t>Схема траншей (3 мес.)</t>
        </is>
      </c>
      <c r="B18" s="3" t="inlineStr">
        <is>
          <t>10-е число каждого 3-го месяца</t>
        </is>
      </c>
      <c r="C18" s="5" t="inlineStr">
        <is>
          <t>input/…0207_2025CL.pdf, стр. 9 (Приложение № 2)</t>
        </is>
      </c>
    </row>
    <row r="19">
      <c r="A19" s="3" t="inlineStr">
        <is>
          <t>Дата составления договора</t>
        </is>
      </c>
      <c r="B19" s="3" t="inlineStr">
        <is>
          <t>05.09.2026</t>
        </is>
      </c>
      <c r="C19" s="5" t="inlineStr">
        <is>
          <t>Сегодняшняя дата (правило: дата документа — сегодня)</t>
        </is>
      </c>
    </row>
    <row r="21">
      <c r="A21" t="inlineStr">
        <is>
          <t>Собрано: 05.09.2026 17:54 (Asia/Tashkent)</t>
        </is>
      </c>
    </row>
    <row r="22">
      <c r="A22" t="inlineStr">
        <is>
          <t>SAP Service Layer: подключение есть (компания SALES_DEMO2), но источником для этого расчёта не является — все числа из ./input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2026-09-05T12:54:30Z</dcterms:created>
  <dcterms:modified xmlns:dcterms="http://purl.org/dc/terms/" xmlns:xsi="http://www.w3.org/2001/XMLSchema-instance" xsi:type="dcterms:W3CDTF">2026-09-05T12:54:30Z</dcterms:modified>
</cp:coreProperties>
</file>